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Лист1!$A$1:$F$60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<sst xmlns="http://schemas.openxmlformats.org/spreadsheetml/2006/main" count="104" uniqueCount="78">
  <si>
    <t xml:space="preserve">
Почта:    domblagostroy@mail.ru</t>
  </si>
  <si>
    <t xml:space="preserve">Предварительная смета</t>
  </si>
  <si>
    <t xml:space="preserve">Приложение №1</t>
  </si>
  <si>
    <t xml:space="preserve">Адрес: г. Краснодар, ул. Красных Партизан, 217, 2 этаж</t>
  </si>
  <si>
    <t xml:space="preserve">Объект: </t>
  </si>
  <si>
    <t xml:space="preserve">Сайт: благоустройство123.рф</t>
  </si>
  <si>
    <t xml:space="preserve">Заказчик:</t>
  </si>
  <si>
    <t xml:space="preserve">Дмитрий +7 962 860-06-03 , гарантия качества 24 месяца</t>
  </si>
  <si>
    <t xml:space="preserve">Составлена: </t>
  </si>
  <si>
    <t xml:space="preserve">Цены актуальны на 2024 год по работам, по материалам рынок сильно летает, цены меняются по факту</t>
  </si>
  <si>
    <t xml:space="preserve">№ п/п</t>
  </si>
  <si>
    <t xml:space="preserve">Наименование работ </t>
  </si>
  <si>
    <t xml:space="preserve">Ед. изм.</t>
  </si>
  <si>
    <t xml:space="preserve">Кол-во</t>
  </si>
  <si>
    <t xml:space="preserve">Цена за ед. изм. (руб)</t>
  </si>
  <si>
    <t xml:space="preserve">Стоимость (руб)</t>
  </si>
  <si>
    <t xml:space="preserve">1</t>
  </si>
  <si>
    <t xml:space="preserve">Подготовка основания</t>
  </si>
  <si>
    <t xml:space="preserve">Работы:</t>
  </si>
  <si>
    <t xml:space="preserve">Выбор грунта в траншеях</t>
  </si>
  <si>
    <t xml:space="preserve">м3</t>
  </si>
  <si>
    <t xml:space="preserve">Перемещение грунта в бункер (перемещение на объекте) вручную</t>
  </si>
  <si>
    <t xml:space="preserve">2</t>
  </si>
  <si>
    <t xml:space="preserve">Бетонные работы:</t>
  </si>
  <si>
    <t xml:space="preserve">Приготовление бетона</t>
  </si>
  <si>
    <t xml:space="preserve">Устройство опалубки и армирования фундамента забора</t>
  </si>
  <si>
    <t xml:space="preserve">м.п.</t>
  </si>
  <si>
    <t xml:space="preserve">Заливка бетона (ленты)</t>
  </si>
  <si>
    <t xml:space="preserve">Заливка бетном колонны</t>
  </si>
  <si>
    <t xml:space="preserve">Гидроизоляция ленты фундамента</t>
  </si>
  <si>
    <t xml:space="preserve">Материалы:</t>
  </si>
  <si>
    <r>
      <rPr>
        <i val="true"/>
        <sz val="11"/>
        <rFont val="Calibri"/>
        <family val="2"/>
        <charset val="204"/>
      </rPr>
      <t xml:space="preserve">Арматура </t>
    </r>
    <r>
      <rPr>
        <sz val="11"/>
        <color rgb="FF000000"/>
        <rFont val="Calibri"/>
        <family val="2"/>
        <charset val="204"/>
      </rPr>
      <t xml:space="preserve">Ø</t>
    </r>
    <r>
      <rPr>
        <i val="true"/>
        <sz val="11"/>
        <color rgb="FF000000"/>
        <rFont val="Calibri"/>
        <family val="2"/>
        <charset val="204"/>
      </rPr>
      <t xml:space="preserve">10 мм</t>
    </r>
  </si>
  <si>
    <r>
      <rPr>
        <i val="true"/>
        <sz val="11"/>
        <rFont val="Calibri"/>
        <family val="2"/>
        <charset val="204"/>
      </rPr>
      <t xml:space="preserve">Арматура </t>
    </r>
    <r>
      <rPr>
        <sz val="11"/>
        <color rgb="FF000000"/>
        <rFont val="Calibri"/>
        <family val="2"/>
        <charset val="204"/>
      </rPr>
      <t xml:space="preserve">Ø 6</t>
    </r>
    <r>
      <rPr>
        <i val="true"/>
        <sz val="11"/>
        <color rgb="FF000000"/>
        <rFont val="Calibri"/>
        <family val="2"/>
        <charset val="204"/>
      </rPr>
      <t xml:space="preserve"> мм катанка</t>
    </r>
  </si>
  <si>
    <t xml:space="preserve">Проволока вязальная</t>
  </si>
  <si>
    <t xml:space="preserve">кг</t>
  </si>
  <si>
    <t xml:space="preserve">Диск по металлу </t>
  </si>
  <si>
    <t xml:space="preserve">шт</t>
  </si>
  <si>
    <t xml:space="preserve">Опалубка (доска)</t>
  </si>
  <si>
    <t xml:space="preserve">Гидроизоляция обмазочная</t>
  </si>
  <si>
    <t xml:space="preserve">чек</t>
  </si>
  <si>
    <t xml:space="preserve">Скотч, плёнка и прочие расходники</t>
  </si>
  <si>
    <t xml:space="preserve">Бетон марки М250 не полный миксер</t>
  </si>
  <si>
    <t xml:space="preserve">Простой автобетономешалки</t>
  </si>
  <si>
    <t xml:space="preserve">маш.час.</t>
  </si>
  <si>
    <t xml:space="preserve">3</t>
  </si>
  <si>
    <t xml:space="preserve">Благоустройство территории:</t>
  </si>
  <si>
    <t xml:space="preserve">Кладка колонны в 1,5 кирпича</t>
  </si>
  <si>
    <t xml:space="preserve">Кладка простенка толщина в кирпич</t>
  </si>
  <si>
    <t xml:space="preserve">Устройство заборной крышки</t>
  </si>
  <si>
    <t xml:space="preserve">Устройство закладной кабель( под автоматику и т.д)</t>
  </si>
  <si>
    <t xml:space="preserve">Устройство армирования кладлчной сеткой через 2 ряда</t>
  </si>
  <si>
    <t xml:space="preserve">Рез кирпича</t>
  </si>
  <si>
    <t xml:space="preserve">шт.</t>
  </si>
  <si>
    <t xml:space="preserve">Разгрузка материалов вручную</t>
  </si>
  <si>
    <t xml:space="preserve">тн.</t>
  </si>
  <si>
    <t xml:space="preserve">Цемент</t>
  </si>
  <si>
    <t xml:space="preserve">мешок</t>
  </si>
  <si>
    <t xml:space="preserve">Сетка кладочная 50х50х2.5 мм 0.5х2 м ТУ </t>
  </si>
  <si>
    <t xml:space="preserve">Крупнозернистый песок фр. 0-5 мм (довоз 5м3)</t>
  </si>
  <si>
    <t xml:space="preserve">Кирпич керамический красный антик</t>
  </si>
  <si>
    <t xml:space="preserve">Плита накрывная простенка</t>
  </si>
  <si>
    <t xml:space="preserve">Плита накрывная для колонны</t>
  </si>
  <si>
    <t xml:space="preserve">4</t>
  </si>
  <si>
    <t xml:space="preserve">Механизмы:</t>
  </si>
  <si>
    <t xml:space="preserve">Доставка материалов (газель)</t>
  </si>
  <si>
    <t xml:space="preserve">рейс</t>
  </si>
  <si>
    <t xml:space="preserve">Доставка материалов (легковой)</t>
  </si>
  <si>
    <t xml:space="preserve">Доставка кирпича</t>
  </si>
  <si>
    <t xml:space="preserve">Контейнер (бункер) если нет отвала на объекте</t>
  </si>
  <si>
    <t xml:space="preserve">Общая механизмов:</t>
  </si>
  <si>
    <t xml:space="preserve">Общая сумма работ:</t>
  </si>
  <si>
    <t xml:space="preserve">Общая сумма материалов:</t>
  </si>
  <si>
    <t xml:space="preserve">Общая сумма работ и материалов:</t>
  </si>
  <si>
    <t xml:space="preserve">Оценка выполненных работ по пятибальной шкале ________</t>
  </si>
  <si>
    <t xml:space="preserve">Комментарии и предложения ______________________________________________________</t>
  </si>
  <si>
    <t xml:space="preserve"> __________________________________________________________________________________</t>
  </si>
  <si>
    <t xml:space="preserve">Заказчик__________________________</t>
  </si>
  <si>
    <t xml:space="preserve">Подрядчик__________________________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</si>
</sst>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General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i val="true"/>
      <sz val="11"/>
      <color rgb="FF000000"/>
      <name val="Calibri"/>
      <family val="2"/>
      <charset val="204"/>
    </font>
    <font>
      <i val="true"/>
      <sz val="11"/>
      <name val="Calibri"/>
      <family val="2"/>
      <charset val="204"/>
    </font>
    <font>
      <b val="true"/>
      <i val="true"/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true" indent="0" shrinkToFit="tru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true" indent="0" shrinkToFit="tru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true" indent="0" shrinkToFit="tru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6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6" fontId="4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5" fontId="6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4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4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4" fillId="4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0" fillId="2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8" fillId="3" borderId="1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7" fontId="8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true" indent="0" shrinkToFit="tru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true" indent="0" shrinkToFit="tru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19080</xdr:colOff>
      <xdr:row>0</xdr:row>
      <xdr:rowOff>19080</xdr:rowOff>
    </xdr:from>
    <xdr:to>
      <xdr:col>1</xdr:col>
      <xdr:colOff>3208680</xdr:colOff>
      <xdr:row>2</xdr:row>
      <xdr:rowOff>55800</xdr:rowOff>
    </xdr:to>
    <xdr:pic>
      <xdr:nvPicPr>
        <xdr:cNvPr id="0" name="Рисунок 2" descr=""/>
        <xdr:cNvPicPr/>
      </xdr:nvPicPr>
      <xdr:blipFill>
        <a:blip r:embed="rId1"/>
        <a:stretch/>
      </xdr:blipFill>
      <xdr:spPr>
        <a:xfrm>
          <a:off x="19080" y="19080"/>
          <a:ext cx="3683160" cy="6652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J1048576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A9" activeCellId="0" sqref="A9"/>
    </sheetView>
  </sheetViews>
  <sheetFormatPr defaultColWidth="9.01953125" defaultRowHeight="15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2" width="48.57"/>
    <col collapsed="false" customWidth="true" hidden="false" outlineLevel="0" max="3" min="3" style="3" width="10.29"/>
    <col collapsed="false" customWidth="true" hidden="false" outlineLevel="0" max="4" min="4" style="3" width="9.29"/>
    <col collapsed="false" customWidth="true" hidden="false" outlineLevel="0" max="5" min="5" style="3" width="10.29"/>
    <col collapsed="false" customWidth="true" hidden="false" outlineLevel="0" max="6" min="6" style="3" width="12.29"/>
    <col collapsed="false" customWidth="true" hidden="false" outlineLevel="0" max="8" min="7" style="3" width="9.13"/>
    <col collapsed="false" customWidth="true" hidden="false" outlineLevel="0" max="10" min="9" style="4" width="9.13"/>
  </cols>
  <sheetData>
    <row r="1" customFormat="false" ht="17.25" hidden="false" customHeight="true" outlineLevel="0" collapsed="false">
      <c r="B1" s="5"/>
      <c r="C1" s="6"/>
      <c r="D1" s="6"/>
      <c r="E1" s="6"/>
      <c r="F1" s="6"/>
    </row>
    <row r="2" customFormat="false" ht="32.25" hidden="false" customHeight="true" outlineLevel="0" collapsed="false">
      <c r="B2" s="5"/>
      <c r="C2" s="6"/>
      <c r="D2" s="6"/>
      <c r="E2" s="6"/>
      <c r="F2" s="6"/>
    </row>
    <row r="3" customFormat="false" ht="16.5" hidden="false" customHeight="true" outlineLevel="0" collapsed="false">
      <c r="A3" s="7" t="s">
        <v>0</v>
      </c>
      <c r="B3" s="7"/>
      <c r="C3" s="6"/>
      <c r="D3" s="6"/>
      <c r="E3" s="6"/>
      <c r="F3" s="6"/>
    </row>
    <row r="4" s="11" customFormat="true" ht="14.25" hidden="false" customHeight="true" outlineLevel="0" collapsed="false">
      <c r="A4" s="8" t="s">
        <v>1</v>
      </c>
      <c r="B4" s="8"/>
      <c r="C4" s="9" t="s">
        <v>2</v>
      </c>
      <c r="D4" s="9"/>
      <c r="E4" s="9"/>
      <c r="F4" s="9"/>
      <c r="G4" s="3"/>
      <c r="H4" s="3"/>
      <c r="I4" s="10"/>
      <c r="J4" s="10"/>
    </row>
    <row r="5" customFormat="false" ht="15" hidden="false" customHeight="true" outlineLevel="0" collapsed="false">
      <c r="A5" s="12" t="s">
        <v>3</v>
      </c>
      <c r="B5" s="12"/>
      <c r="C5" s="13" t="s">
        <v>4</v>
      </c>
      <c r="D5" s="13"/>
      <c r="E5" s="13"/>
      <c r="F5" s="13"/>
    </row>
    <row r="6" customFormat="false" ht="15" hidden="false" customHeight="true" outlineLevel="0" collapsed="false">
      <c r="A6" s="14" t="s">
        <v>5</v>
      </c>
      <c r="B6" s="14"/>
      <c r="C6" s="15" t="s">
        <v>6</v>
      </c>
      <c r="D6" s="15"/>
      <c r="E6" s="15"/>
      <c r="F6" s="15"/>
    </row>
    <row r="7" customFormat="false" ht="15" hidden="false" customHeight="true" outlineLevel="0" collapsed="false">
      <c r="A7" s="14" t="s">
        <v>7</v>
      </c>
      <c r="B7" s="14"/>
      <c r="C7" s="15" t="s">
        <v>8</v>
      </c>
      <c r="D7" s="15"/>
      <c r="E7" s="15"/>
      <c r="F7" s="15"/>
    </row>
    <row r="8" customFormat="false" ht="23.85" hidden="false" customHeight="true" outlineLevel="0" collapsed="false">
      <c r="A8" s="16" t="s">
        <v>9</v>
      </c>
      <c r="B8" s="16"/>
      <c r="C8" s="16"/>
      <c r="D8" s="16"/>
      <c r="E8" s="16"/>
      <c r="F8" s="16"/>
    </row>
    <row r="9" customFormat="false" ht="48.6" hidden="false" customHeight="true" outlineLevel="0" collapsed="false">
      <c r="A9" s="17" t="s">
        <v>10</v>
      </c>
      <c r="B9" s="17" t="s">
        <v>11</v>
      </c>
      <c r="C9" s="18" t="s">
        <v>12</v>
      </c>
      <c r="D9" s="18" t="s">
        <v>13</v>
      </c>
      <c r="E9" s="18" t="s">
        <v>14</v>
      </c>
      <c r="F9" s="18" t="s">
        <v>15</v>
      </c>
    </row>
    <row r="10" s="24" customFormat="true" ht="13.8" hidden="false" customHeight="false" outlineLevel="0" collapsed="false">
      <c r="A10" s="19" t="s">
        <v>16</v>
      </c>
      <c r="B10" s="20" t="s">
        <v>17</v>
      </c>
      <c r="C10" s="21" t="n">
        <f aca="false">F13+F12</f>
        <v>2700</v>
      </c>
      <c r="D10" s="21"/>
      <c r="E10" s="21"/>
      <c r="F10" s="21"/>
      <c r="G10" s="22"/>
      <c r="H10" s="22"/>
      <c r="I10" s="23"/>
      <c r="J10" s="23"/>
    </row>
    <row r="11" s="33" customFormat="true" ht="13.8" hidden="false" customHeight="false" outlineLevel="0" collapsed="false">
      <c r="A11" s="25"/>
      <c r="B11" s="26" t="s">
        <v>18</v>
      </c>
      <c r="C11" s="27"/>
      <c r="D11" s="28"/>
      <c r="E11" s="28"/>
      <c r="F11" s="29" t="n">
        <f aca="false">SUM(F12:F13)</f>
        <v>2700</v>
      </c>
      <c r="G11" s="30"/>
      <c r="H11" s="31"/>
      <c r="I11" s="32"/>
      <c r="J11" s="32"/>
    </row>
    <row r="12" customFormat="false" ht="13.8" hidden="false" customHeight="false" outlineLevel="0" collapsed="false">
      <c r="A12" s="25"/>
      <c r="B12" s="34" t="s">
        <v>19</v>
      </c>
      <c r="C12" s="35" t="s">
        <v>20</v>
      </c>
      <c r="D12" s="36" t="n">
        <v>0.8</v>
      </c>
      <c r="E12" s="37" t="n">
        <v>2500</v>
      </c>
      <c r="F12" s="36" t="n">
        <f aca="false">D12*E12</f>
        <v>2000</v>
      </c>
    </row>
    <row r="13" customFormat="false" ht="23.85" hidden="false" customHeight="false" outlineLevel="0" collapsed="false">
      <c r="A13" s="25"/>
      <c r="B13" s="14" t="s">
        <v>21</v>
      </c>
      <c r="C13" s="38" t="s">
        <v>20</v>
      </c>
      <c r="D13" s="39" t="n">
        <v>0.7</v>
      </c>
      <c r="E13" s="39" t="n">
        <v>1000</v>
      </c>
      <c r="F13" s="39" t="n">
        <f aca="false">E13*D13</f>
        <v>700</v>
      </c>
    </row>
    <row r="14" customFormat="false" ht="13.8" hidden="false" customHeight="false" outlineLevel="0" collapsed="false">
      <c r="A14" s="19" t="s">
        <v>22</v>
      </c>
      <c r="B14" s="20" t="s">
        <v>23</v>
      </c>
      <c r="C14" s="21" t="n">
        <f aca="false">F15+F21</f>
        <v>20884</v>
      </c>
      <c r="D14" s="21"/>
      <c r="E14" s="21"/>
      <c r="F14" s="21"/>
    </row>
    <row r="15" s="33" customFormat="true" ht="13.8" hidden="false" customHeight="false" outlineLevel="0" collapsed="false">
      <c r="A15" s="25"/>
      <c r="B15" s="26" t="s">
        <v>18</v>
      </c>
      <c r="C15" s="27"/>
      <c r="D15" s="28"/>
      <c r="E15" s="28"/>
      <c r="F15" s="29" t="n">
        <f aca="false">SUM(F16:F20)</f>
        <v>10330</v>
      </c>
      <c r="G15" s="30"/>
      <c r="H15" s="31"/>
      <c r="I15" s="32"/>
      <c r="J15" s="32"/>
    </row>
    <row r="16" customFormat="false" ht="13.8" hidden="false" customHeight="false" outlineLevel="0" collapsed="false">
      <c r="A16" s="25"/>
      <c r="B16" s="34" t="s">
        <v>24</v>
      </c>
      <c r="C16" s="35" t="s">
        <v>20</v>
      </c>
      <c r="D16" s="36" t="n">
        <v>1</v>
      </c>
      <c r="E16" s="37" t="n">
        <v>1500</v>
      </c>
      <c r="F16" s="36" t="n">
        <f aca="false">D16*E16</f>
        <v>1500</v>
      </c>
    </row>
    <row r="17" customFormat="false" ht="23.85" hidden="false" customHeight="false" outlineLevel="0" collapsed="false">
      <c r="A17" s="25"/>
      <c r="B17" s="34" t="s">
        <v>25</v>
      </c>
      <c r="C17" s="35" t="s">
        <v>26</v>
      </c>
      <c r="D17" s="36" t="n">
        <v>3.08</v>
      </c>
      <c r="E17" s="37" t="n">
        <v>1000</v>
      </c>
      <c r="F17" s="36" t="n">
        <f aca="false">D17*E17</f>
        <v>3080</v>
      </c>
    </row>
    <row r="18" customFormat="false" ht="13.8" hidden="false" customHeight="false" outlineLevel="0" collapsed="false">
      <c r="A18" s="25"/>
      <c r="B18" s="34" t="s">
        <v>27</v>
      </c>
      <c r="C18" s="35" t="s">
        <v>20</v>
      </c>
      <c r="D18" s="36" t="n">
        <v>0.73</v>
      </c>
      <c r="E18" s="37" t="n">
        <v>6000</v>
      </c>
      <c r="F18" s="36" t="n">
        <f aca="false">D18*E18</f>
        <v>4380</v>
      </c>
    </row>
    <row r="19" customFormat="false" ht="13.8" hidden="false" customHeight="false" outlineLevel="0" collapsed="false">
      <c r="A19" s="25"/>
      <c r="B19" s="34" t="s">
        <v>28</v>
      </c>
      <c r="C19" s="35" t="s">
        <v>20</v>
      </c>
      <c r="D19" s="36" t="n">
        <v>0.1</v>
      </c>
      <c r="E19" s="37" t="n">
        <v>6000</v>
      </c>
      <c r="F19" s="36" t="n">
        <f aca="false">D19*E19</f>
        <v>600</v>
      </c>
    </row>
    <row r="20" customFormat="false" ht="13.8" hidden="false" customHeight="false" outlineLevel="0" collapsed="false">
      <c r="A20" s="25"/>
      <c r="B20" s="34" t="s">
        <v>29</v>
      </c>
      <c r="C20" s="35" t="s">
        <v>26</v>
      </c>
      <c r="D20" s="36" t="n">
        <v>3.08</v>
      </c>
      <c r="E20" s="37" t="n">
        <v>250</v>
      </c>
      <c r="F20" s="36" t="n">
        <f aca="false">D20*E20</f>
        <v>770</v>
      </c>
    </row>
    <row r="21" s="33" customFormat="true" ht="12.75" hidden="false" customHeight="true" outlineLevel="0" collapsed="false">
      <c r="A21" s="25"/>
      <c r="B21" s="26" t="s">
        <v>30</v>
      </c>
      <c r="C21" s="27"/>
      <c r="D21" s="28"/>
      <c r="E21" s="28"/>
      <c r="F21" s="29" t="n">
        <f aca="false">SUM(F22:F30)</f>
        <v>10554</v>
      </c>
      <c r="G21" s="30"/>
      <c r="H21" s="31"/>
      <c r="I21" s="32"/>
      <c r="J21" s="32"/>
    </row>
    <row r="22" customFormat="false" ht="13.8" hidden="false" customHeight="false" outlineLevel="0" collapsed="false">
      <c r="A22" s="25"/>
      <c r="B22" s="34" t="s">
        <v>31</v>
      </c>
      <c r="C22" s="35" t="s">
        <v>26</v>
      </c>
      <c r="D22" s="36" t="n">
        <v>50</v>
      </c>
      <c r="E22" s="37" t="n">
        <v>48</v>
      </c>
      <c r="F22" s="36" t="n">
        <f aca="false">E22*D22</f>
        <v>2400</v>
      </c>
    </row>
    <row r="23" customFormat="false" ht="13.8" hidden="false" customHeight="false" outlineLevel="0" collapsed="false">
      <c r="A23" s="25"/>
      <c r="B23" s="34" t="s">
        <v>32</v>
      </c>
      <c r="C23" s="35" t="s">
        <v>26</v>
      </c>
      <c r="D23" s="36" t="n">
        <v>10</v>
      </c>
      <c r="E23" s="37" t="n">
        <v>22</v>
      </c>
      <c r="F23" s="36" t="n">
        <f aca="false">E23*D23</f>
        <v>220</v>
      </c>
    </row>
    <row r="24" customFormat="false" ht="13.8" hidden="false" customHeight="false" outlineLevel="0" collapsed="false">
      <c r="A24" s="25"/>
      <c r="B24" s="40" t="s">
        <v>33</v>
      </c>
      <c r="C24" s="41" t="s">
        <v>34</v>
      </c>
      <c r="D24" s="42" t="n">
        <v>0.2</v>
      </c>
      <c r="E24" s="43" t="n">
        <v>150</v>
      </c>
      <c r="F24" s="42" t="n">
        <f aca="false">E24*D24</f>
        <v>30</v>
      </c>
    </row>
    <row r="25" customFormat="false" ht="13.8" hidden="false" customHeight="false" outlineLevel="0" collapsed="false">
      <c r="A25" s="25"/>
      <c r="B25" s="14" t="s">
        <v>35</v>
      </c>
      <c r="C25" s="38" t="s">
        <v>36</v>
      </c>
      <c r="D25" s="39" t="n">
        <v>1</v>
      </c>
      <c r="E25" s="39" t="n">
        <v>150</v>
      </c>
      <c r="F25" s="39" t="n">
        <f aca="false">E25*D25</f>
        <v>150</v>
      </c>
    </row>
    <row r="26" customFormat="false" ht="13.8" hidden="false" customHeight="false" outlineLevel="0" collapsed="false">
      <c r="A26" s="25"/>
      <c r="B26" s="34" t="s">
        <v>37</v>
      </c>
      <c r="C26" s="35" t="s">
        <v>20</v>
      </c>
      <c r="D26" s="36" t="n">
        <v>0.09</v>
      </c>
      <c r="E26" s="37" t="n">
        <v>25000</v>
      </c>
      <c r="F26" s="36" t="n">
        <f aca="false">E26*D26</f>
        <v>2250</v>
      </c>
    </row>
    <row r="27" customFormat="false" ht="13.8" hidden="false" customHeight="false" outlineLevel="0" collapsed="false">
      <c r="A27" s="25"/>
      <c r="B27" s="34" t="s">
        <v>38</v>
      </c>
      <c r="C27" s="35" t="s">
        <v>39</v>
      </c>
      <c r="D27" s="36" t="n">
        <v>1</v>
      </c>
      <c r="E27" s="37" t="n">
        <v>500</v>
      </c>
      <c r="F27" s="36" t="n">
        <f aca="false">E27*D27</f>
        <v>500</v>
      </c>
    </row>
    <row r="28" customFormat="false" ht="13.8" hidden="false" customHeight="false" outlineLevel="0" collapsed="false">
      <c r="A28" s="25"/>
      <c r="B28" s="14" t="s">
        <v>40</v>
      </c>
      <c r="C28" s="38" t="s">
        <v>39</v>
      </c>
      <c r="D28" s="39" t="n">
        <v>1</v>
      </c>
      <c r="E28" s="39" t="n">
        <v>500</v>
      </c>
      <c r="F28" s="39" t="n">
        <f aca="false">E28*D28</f>
        <v>500</v>
      </c>
    </row>
    <row r="29" customFormat="false" ht="13.8" hidden="false" customHeight="false" outlineLevel="0" collapsed="false">
      <c r="A29" s="25"/>
      <c r="B29" s="44" t="s">
        <v>41</v>
      </c>
      <c r="C29" s="45" t="s">
        <v>20</v>
      </c>
      <c r="D29" s="46" t="n">
        <v>0.73</v>
      </c>
      <c r="E29" s="47" t="n">
        <v>4800</v>
      </c>
      <c r="F29" s="46" t="n">
        <f aca="false">D29*E29</f>
        <v>3504</v>
      </c>
    </row>
    <row r="30" customFormat="false" ht="13.8" hidden="false" customHeight="false" outlineLevel="0" collapsed="false">
      <c r="A30" s="25"/>
      <c r="B30" s="34" t="s">
        <v>42</v>
      </c>
      <c r="C30" s="35" t="s">
        <v>43</v>
      </c>
      <c r="D30" s="36" t="n">
        <v>1</v>
      </c>
      <c r="E30" s="37" t="n">
        <v>1000</v>
      </c>
      <c r="F30" s="36" t="n">
        <f aca="false">D30*E30</f>
        <v>1000</v>
      </c>
    </row>
    <row r="31" customFormat="false" ht="13.8" hidden="false" customHeight="false" outlineLevel="0" collapsed="false">
      <c r="A31" s="19" t="s">
        <v>44</v>
      </c>
      <c r="B31" s="20" t="s">
        <v>45</v>
      </c>
      <c r="C31" s="21" t="n">
        <f aca="false">F32+F40</f>
        <v>85164</v>
      </c>
      <c r="D31" s="21"/>
      <c r="E31" s="21"/>
      <c r="F31" s="21"/>
    </row>
    <row r="32" s="33" customFormat="true" ht="13.8" hidden="false" customHeight="false" outlineLevel="0" collapsed="false">
      <c r="A32" s="25"/>
      <c r="B32" s="26" t="s">
        <v>18</v>
      </c>
      <c r="C32" s="27"/>
      <c r="D32" s="28"/>
      <c r="E32" s="28"/>
      <c r="F32" s="29" t="n">
        <f aca="false">SUM(F33:F39)</f>
        <v>44020</v>
      </c>
      <c r="G32" s="30"/>
      <c r="H32" s="31"/>
      <c r="I32" s="32"/>
      <c r="J32" s="32"/>
    </row>
    <row r="33" customFormat="false" ht="13.8" hidden="false" customHeight="false" outlineLevel="0" collapsed="false">
      <c r="A33" s="25"/>
      <c r="B33" s="34" t="s">
        <v>46</v>
      </c>
      <c r="C33" s="35" t="s">
        <v>36</v>
      </c>
      <c r="D33" s="36" t="n">
        <v>2.3</v>
      </c>
      <c r="E33" s="37" t="n">
        <v>3500</v>
      </c>
      <c r="F33" s="36" t="n">
        <f aca="false">E33*D33</f>
        <v>8050</v>
      </c>
    </row>
    <row r="34" customFormat="false" ht="13.8" hidden="false" customHeight="false" outlineLevel="0" collapsed="false">
      <c r="A34" s="25"/>
      <c r="B34" s="34" t="s">
        <v>47</v>
      </c>
      <c r="C34" s="35" t="s">
        <v>36</v>
      </c>
      <c r="D34" s="36" t="n">
        <v>550</v>
      </c>
      <c r="E34" s="37" t="n">
        <v>50</v>
      </c>
      <c r="F34" s="36" t="n">
        <f aca="false">E34*D34</f>
        <v>27500</v>
      </c>
    </row>
    <row r="35" customFormat="false" ht="13.8" hidden="false" customHeight="false" outlineLevel="0" collapsed="false">
      <c r="A35" s="25"/>
      <c r="B35" s="34" t="s">
        <v>48</v>
      </c>
      <c r="C35" s="35" t="s">
        <v>26</v>
      </c>
      <c r="D35" s="36" t="n">
        <v>3.08</v>
      </c>
      <c r="E35" s="37" t="n">
        <v>250</v>
      </c>
      <c r="F35" s="36" t="n">
        <f aca="false">E35*D35</f>
        <v>770</v>
      </c>
    </row>
    <row r="36" customFormat="false" ht="23.85" hidden="false" customHeight="false" outlineLevel="0" collapsed="false">
      <c r="A36" s="25"/>
      <c r="B36" s="34" t="s">
        <v>49</v>
      </c>
      <c r="C36" s="35" t="s">
        <v>26</v>
      </c>
      <c r="D36" s="36" t="n">
        <v>3</v>
      </c>
      <c r="E36" s="37" t="n">
        <v>1000</v>
      </c>
      <c r="F36" s="36" t="n">
        <f aca="false">E36*D36</f>
        <v>3000</v>
      </c>
    </row>
    <row r="37" customFormat="false" ht="23.85" hidden="false" customHeight="false" outlineLevel="0" collapsed="false">
      <c r="A37" s="25"/>
      <c r="B37" s="34" t="s">
        <v>50</v>
      </c>
      <c r="C37" s="35" t="s">
        <v>26</v>
      </c>
      <c r="D37" s="36" t="n">
        <v>40</v>
      </c>
      <c r="E37" s="37" t="n">
        <v>55</v>
      </c>
      <c r="F37" s="36" t="n">
        <f aca="false">E37*D37</f>
        <v>2200</v>
      </c>
    </row>
    <row r="38" customFormat="false" ht="13.8" hidden="false" customHeight="false" outlineLevel="0" collapsed="false">
      <c r="A38" s="25"/>
      <c r="B38" s="34" t="s">
        <v>51</v>
      </c>
      <c r="C38" s="35" t="s">
        <v>52</v>
      </c>
      <c r="D38" s="36" t="n">
        <v>30</v>
      </c>
      <c r="E38" s="37" t="n">
        <v>50</v>
      </c>
      <c r="F38" s="36" t="n">
        <f aca="false">E38*D38</f>
        <v>1500</v>
      </c>
    </row>
    <row r="39" customFormat="false" ht="13.8" hidden="false" customHeight="false" outlineLevel="0" collapsed="false">
      <c r="A39" s="25"/>
      <c r="B39" s="34" t="s">
        <v>53</v>
      </c>
      <c r="C39" s="35" t="s">
        <v>54</v>
      </c>
      <c r="D39" s="36" t="n">
        <v>1</v>
      </c>
      <c r="E39" s="37" t="n">
        <v>1000</v>
      </c>
      <c r="F39" s="36" t="n">
        <f aca="false">D39*E39</f>
        <v>1000</v>
      </c>
    </row>
    <row r="40" s="33" customFormat="true" ht="13.8" hidden="false" customHeight="false" outlineLevel="0" collapsed="false">
      <c r="A40" s="25"/>
      <c r="B40" s="26" t="s">
        <v>30</v>
      </c>
      <c r="C40" s="27"/>
      <c r="D40" s="28"/>
      <c r="E40" s="28"/>
      <c r="F40" s="29" t="n">
        <f aca="false">SUM(F41:F46)</f>
        <v>41144</v>
      </c>
      <c r="G40" s="30"/>
      <c r="H40" s="31"/>
      <c r="I40" s="32"/>
      <c r="J40" s="32"/>
    </row>
    <row r="41" customFormat="false" ht="13.8" hidden="false" customHeight="false" outlineLevel="0" collapsed="false">
      <c r="A41" s="25"/>
      <c r="B41" s="34" t="s">
        <v>55</v>
      </c>
      <c r="C41" s="35" t="s">
        <v>56</v>
      </c>
      <c r="D41" s="36" t="n">
        <v>7</v>
      </c>
      <c r="E41" s="37" t="n">
        <v>550</v>
      </c>
      <c r="F41" s="36" t="n">
        <f aca="false">E41*D41</f>
        <v>3850</v>
      </c>
    </row>
    <row r="42" customFormat="false" ht="13.8" hidden="false" customHeight="false" outlineLevel="0" collapsed="false">
      <c r="A42" s="25"/>
      <c r="B42" s="48" t="s">
        <v>57</v>
      </c>
      <c r="C42" s="35" t="s">
        <v>36</v>
      </c>
      <c r="D42" s="36" t="n">
        <v>10</v>
      </c>
      <c r="E42" s="37" t="n">
        <v>160</v>
      </c>
      <c r="F42" s="36" t="n">
        <f aca="false">E42*D42</f>
        <v>1600</v>
      </c>
    </row>
    <row r="43" customFormat="false" ht="13.8" hidden="false" customHeight="false" outlineLevel="0" collapsed="false">
      <c r="A43" s="25"/>
      <c r="B43" s="34" t="s">
        <v>58</v>
      </c>
      <c r="C43" s="35" t="s">
        <v>20</v>
      </c>
      <c r="D43" s="36" t="n">
        <v>0.5</v>
      </c>
      <c r="E43" s="37" t="n">
        <v>1900</v>
      </c>
      <c r="F43" s="36" t="n">
        <f aca="false">D43*E43</f>
        <v>950</v>
      </c>
    </row>
    <row r="44" customFormat="false" ht="13.8" hidden="false" customHeight="false" outlineLevel="0" collapsed="false">
      <c r="A44" s="25"/>
      <c r="B44" s="34" t="s">
        <v>59</v>
      </c>
      <c r="C44" s="38" t="s">
        <v>52</v>
      </c>
      <c r="D44" s="39" t="n">
        <v>600</v>
      </c>
      <c r="E44" s="39" t="n">
        <v>55</v>
      </c>
      <c r="F44" s="39" t="n">
        <f aca="false">E44*D44</f>
        <v>33000</v>
      </c>
    </row>
    <row r="45" customFormat="false" ht="13.8" hidden="false" customHeight="false" outlineLevel="0" collapsed="false">
      <c r="A45" s="25"/>
      <c r="B45" s="34" t="s">
        <v>60</v>
      </c>
      <c r="C45" s="38" t="s">
        <v>52</v>
      </c>
      <c r="D45" s="39" t="n">
        <v>8</v>
      </c>
      <c r="E45" s="39" t="n">
        <v>164</v>
      </c>
      <c r="F45" s="39" t="n">
        <f aca="false">E45*D45</f>
        <v>1312</v>
      </c>
    </row>
    <row r="46" customFormat="false" ht="13.8" hidden="false" customHeight="false" outlineLevel="0" collapsed="false">
      <c r="A46" s="25"/>
      <c r="B46" s="34" t="s">
        <v>61</v>
      </c>
      <c r="C46" s="38" t="s">
        <v>52</v>
      </c>
      <c r="D46" s="39" t="n">
        <v>2</v>
      </c>
      <c r="E46" s="39" t="n">
        <v>216</v>
      </c>
      <c r="F46" s="39" t="n">
        <f aca="false">E46*D46</f>
        <v>432</v>
      </c>
    </row>
    <row r="47" customFormat="false" ht="13.8" hidden="false" customHeight="false" outlineLevel="0" collapsed="false">
      <c r="A47" s="19" t="s">
        <v>62</v>
      </c>
      <c r="B47" s="49" t="s">
        <v>63</v>
      </c>
      <c r="C47" s="50" t="n">
        <f aca="false">SUM(F48:F51)</f>
        <v>27000</v>
      </c>
      <c r="D47" s="50"/>
      <c r="E47" s="50"/>
      <c r="F47" s="50"/>
    </row>
    <row r="48" customFormat="false" ht="13.8" hidden="false" customHeight="false" outlineLevel="0" collapsed="false">
      <c r="A48" s="25"/>
      <c r="B48" s="34" t="s">
        <v>64</v>
      </c>
      <c r="C48" s="35" t="s">
        <v>65</v>
      </c>
      <c r="D48" s="36" t="n">
        <v>1</v>
      </c>
      <c r="E48" s="37" t="n">
        <v>2000</v>
      </c>
      <c r="F48" s="36" t="n">
        <f aca="false">E48*D48</f>
        <v>2000</v>
      </c>
    </row>
    <row r="49" customFormat="false" ht="13.8" hidden="false" customHeight="false" outlineLevel="0" collapsed="false">
      <c r="A49" s="25"/>
      <c r="B49" s="34" t="s">
        <v>66</v>
      </c>
      <c r="C49" s="35" t="s">
        <v>65</v>
      </c>
      <c r="D49" s="36" t="n">
        <v>1</v>
      </c>
      <c r="E49" s="37" t="n">
        <v>1000</v>
      </c>
      <c r="F49" s="36" t="n">
        <f aca="false">E49*D49</f>
        <v>1000</v>
      </c>
    </row>
    <row r="50" customFormat="false" ht="13.8" hidden="false" customHeight="false" outlineLevel="0" collapsed="false">
      <c r="A50" s="25"/>
      <c r="B50" s="14" t="s">
        <v>67</v>
      </c>
      <c r="C50" s="38" t="s">
        <v>65</v>
      </c>
      <c r="D50" s="39" t="n">
        <v>1</v>
      </c>
      <c r="E50" s="39" t="n">
        <v>15000</v>
      </c>
      <c r="F50" s="51" t="n">
        <f aca="false">E50*D50</f>
        <v>15000</v>
      </c>
    </row>
    <row r="51" customFormat="false" ht="13.8" hidden="false" customHeight="false" outlineLevel="0" collapsed="false">
      <c r="A51" s="25"/>
      <c r="B51" s="34" t="s">
        <v>68</v>
      </c>
      <c r="C51" s="35" t="s">
        <v>52</v>
      </c>
      <c r="D51" s="36" t="n">
        <v>1</v>
      </c>
      <c r="E51" s="37" t="n">
        <v>9000</v>
      </c>
      <c r="F51" s="36" t="n">
        <f aca="false">D51*E51</f>
        <v>9000</v>
      </c>
    </row>
    <row r="52" customFormat="false" ht="13.8" hidden="false" customHeight="false" outlineLevel="0" collapsed="false">
      <c r="A52" s="19"/>
      <c r="B52" s="20" t="s">
        <v>69</v>
      </c>
      <c r="C52" s="21" t="n">
        <f aca="false">C47</f>
        <v>27000</v>
      </c>
      <c r="D52" s="21"/>
      <c r="E52" s="21"/>
      <c r="F52" s="21"/>
    </row>
    <row r="53" customFormat="false" ht="13.8" hidden="false" customHeight="false" outlineLevel="0" collapsed="false">
      <c r="A53" s="19"/>
      <c r="B53" s="20" t="s">
        <v>70</v>
      </c>
      <c r="C53" s="21" t="n">
        <f aca="false">F32+F15+C10</f>
        <v>57050</v>
      </c>
      <c r="D53" s="21"/>
      <c r="E53" s="21"/>
      <c r="F53" s="21"/>
    </row>
    <row r="54" customFormat="false" ht="13.8" hidden="false" customHeight="false" outlineLevel="0" collapsed="false">
      <c r="A54" s="19"/>
      <c r="B54" s="20" t="s">
        <v>71</v>
      </c>
      <c r="C54" s="21" t="n">
        <f aca="false">F40+F21</f>
        <v>51698</v>
      </c>
      <c r="D54" s="21"/>
      <c r="E54" s="21"/>
      <c r="F54" s="21"/>
    </row>
    <row r="55" customFormat="false" ht="13.8" hidden="false" customHeight="false" outlineLevel="0" collapsed="false">
      <c r="A55" s="19"/>
      <c r="B55" s="20" t="s">
        <v>72</v>
      </c>
      <c r="C55" s="21" t="n">
        <f aca="false">SUM(C52:C54)</f>
        <v>135748</v>
      </c>
      <c r="D55" s="21"/>
      <c r="E55" s="21"/>
      <c r="F55" s="21"/>
    </row>
    <row r="56" customFormat="false" ht="15" hidden="false" customHeight="false" outlineLevel="0" collapsed="false">
      <c r="B56" s="52"/>
      <c r="C56" s="53"/>
      <c r="D56" s="54"/>
      <c r="E56" s="55"/>
      <c r="F56" s="56"/>
    </row>
    <row r="57" customFormat="false" ht="15" hidden="false" customHeight="true" outlineLevel="0" collapsed="false">
      <c r="B57" s="57" t="s">
        <v>73</v>
      </c>
      <c r="C57" s="57"/>
      <c r="D57" s="57"/>
      <c r="E57" s="53"/>
      <c r="F57" s="53"/>
    </row>
    <row r="58" customFormat="false" ht="15" hidden="false" customHeight="true" outlineLevel="0" collapsed="false">
      <c r="B58" s="57" t="s">
        <v>74</v>
      </c>
      <c r="C58" s="57"/>
      <c r="D58" s="57"/>
      <c r="E58" s="57"/>
      <c r="F58" s="57"/>
    </row>
    <row r="59" customFormat="false" ht="15" hidden="false" customHeight="true" outlineLevel="0" collapsed="false">
      <c r="B59" s="57" t="s">
        <v>75</v>
      </c>
      <c r="C59" s="57"/>
      <c r="D59" s="57"/>
      <c r="E59" s="57"/>
      <c r="F59" s="57"/>
    </row>
    <row r="60" customFormat="false" ht="48.75" hidden="false" customHeight="true" outlineLevel="0" collapsed="false">
      <c r="B60" s="58" t="s">
        <v>76</v>
      </c>
      <c r="C60" s="59" t="s">
        <v>77</v>
      </c>
      <c r="D60" s="59"/>
      <c r="E60" s="59"/>
      <c r="F60" s="59"/>
    </row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4">
    <mergeCell ref="B1:B2"/>
    <mergeCell ref="C1:F3"/>
    <mergeCell ref="A3:B3"/>
    <mergeCell ref="A4:B4"/>
    <mergeCell ref="C4:F4"/>
    <mergeCell ref="A5:B5"/>
    <mergeCell ref="C5:F5"/>
    <mergeCell ref="A6:B6"/>
    <mergeCell ref="C6:F6"/>
    <mergeCell ref="A7:B7"/>
    <mergeCell ref="C7:F7"/>
    <mergeCell ref="A8:F8"/>
    <mergeCell ref="C10:F10"/>
    <mergeCell ref="C14:F14"/>
    <mergeCell ref="C31:F31"/>
    <mergeCell ref="C47:F47"/>
    <mergeCell ref="C52:F52"/>
    <mergeCell ref="C53:F53"/>
    <mergeCell ref="C54:F54"/>
    <mergeCell ref="C55:F55"/>
    <mergeCell ref="B57:D57"/>
    <mergeCell ref="B58:F58"/>
    <mergeCell ref="B59:F59"/>
    <mergeCell ref="C60:F6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638</TotalTime>
  <Application>LibreOffice/7.5.4.2$Windows_X86_64 LibreOffice_project/36ccfdc35048b057fd9854c757a8b67ec53977b6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2016-04-03T21:14:20Z</dcterms:created>
  <dc:creator>Дмитрий Ануфрейчук</dc:creator>
  <dc:description/>
  <dc:language>ru-RU</dc:language>
  <cp:lastModifiedBy/>
  <cp:lastPrinted>2019-03-25T06:55:57Z</cp:lastPrinted>
  <dcterms:modified xsi:type="dcterms:W3CDTF">2024-01-18T12:34:57Z</dcterms:modified>
  <cp:revision>47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